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36" yWindow="396" windowWidth="19416" windowHeight="10896" tabRatio="764"/>
  </bookViews>
  <sheets>
    <sheet name="省级部门（单位）整体支出绩效自评表" sheetId="17" r:id="rId1"/>
  </sheet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9" i="17"/>
  <c r="G16" l="1"/>
  <c r="G5" l="1"/>
  <c r="G6"/>
  <c r="G22" l="1"/>
  <c r="G4" l="1"/>
  <c r="J4" s="1"/>
  <c r="I52" s="1"/>
</calcChain>
</file>

<file path=xl/sharedStrings.xml><?xml version="1.0" encoding="utf-8"?>
<sst xmlns="http://schemas.openxmlformats.org/spreadsheetml/2006/main" count="138" uniqueCount="127">
  <si>
    <t>部门（单位）名称</t>
  </si>
  <si>
    <t>年初预算数</t>
  </si>
  <si>
    <t>全年预算数（A）</t>
  </si>
  <si>
    <t>实际支出数（B）</t>
  </si>
  <si>
    <t>执行率（B/A）</t>
  </si>
  <si>
    <t>分值</t>
  </si>
  <si>
    <t>得分</t>
  </si>
  <si>
    <t xml:space="preserve">  全年支出</t>
  </si>
  <si>
    <t>—</t>
  </si>
  <si>
    <t>年度总体绩效目标完成情况</t>
  </si>
  <si>
    <t>预期目标</t>
  </si>
  <si>
    <t>目标实际完成情况</t>
  </si>
  <si>
    <t>年度绩效指标完成情况</t>
  </si>
  <si>
    <t>一级指标</t>
  </si>
  <si>
    <t>二级指标</t>
  </si>
  <si>
    <t>三级指标</t>
  </si>
  <si>
    <t>年度指标值</t>
  </si>
  <si>
    <t>实际完成值</t>
  </si>
  <si>
    <t>偏差原因分析及改进措施</t>
  </si>
  <si>
    <t>资金投入</t>
  </si>
  <si>
    <t>项目支出预算执行率</t>
  </si>
  <si>
    <t>“三公经费”控制率</t>
  </si>
  <si>
    <t>结转结余变动率</t>
  </si>
  <si>
    <t>财务管理</t>
  </si>
  <si>
    <t>财务管理制度健全性</t>
  </si>
  <si>
    <t>资金使用规范性</t>
  </si>
  <si>
    <t>采购管理</t>
  </si>
  <si>
    <t>政府采购规范性</t>
  </si>
  <si>
    <t>资产管理</t>
  </si>
  <si>
    <t>资产管理规范性</t>
  </si>
  <si>
    <t>人员管理</t>
  </si>
  <si>
    <t>在职人员控制率</t>
  </si>
  <si>
    <t>重点工作管理</t>
  </si>
  <si>
    <t>重点工作管理制度健全性</t>
  </si>
  <si>
    <t>社会影响</t>
  </si>
  <si>
    <t>单位获奖情况</t>
  </si>
  <si>
    <t>违法违纪情况</t>
  </si>
  <si>
    <t>长效管理</t>
  </si>
  <si>
    <t>中期规划建设完备程度</t>
  </si>
  <si>
    <t>组织建设</t>
  </si>
  <si>
    <t>党建工作开展规律性</t>
  </si>
  <si>
    <t>信息化建设情况</t>
  </si>
  <si>
    <t>信息化管理覆盖率</t>
  </si>
  <si>
    <t>人力资源建设</t>
  </si>
  <si>
    <t>人员培训机制完备性</t>
  </si>
  <si>
    <t>档案管理</t>
  </si>
  <si>
    <t>档案管理完备性</t>
  </si>
  <si>
    <t>服务对象1的满意度</t>
  </si>
  <si>
    <t>服务对象2的满意度</t>
  </si>
  <si>
    <t>合    计</t>
  </si>
  <si>
    <t>其他需要说明的问题：请在此处简要说明中央和省委巡视、各级审计和财政监督中发现的问题及其所涉及的金额，如没有填无。</t>
  </si>
  <si>
    <t>注： 1.部门（单位）整体支出绩效自评采取打分评价形式，满分为100分，各部门可根据指标的重要程度自主确定各项二、三级指标的权重分值，各项指标得分加总得出该项目绩效自评的总分（中央和省委巡视、各级审计和财政监督中发现问题的酌情扣分），各项指标得分最高不能超过该指标分值上限，原则上一级指标分值统一设置为：预算执行率10分、部门管理指标20分、履职效果指标50分、能力建设指标10分、服务对象满意度指标10分，二、三级指标权重分值由各部门根据指标重要程度、项目实施阶段等因素综合确定。</t>
  </si>
  <si>
    <t xml:space="preserve">     2.部门整体支出绩效自评结果，应根据部门本级和所属单位整体支出自评情况分析汇总形成，对于定量指标，绝对值直接累加计算，相对值按照资金额度加权平均计算；定性指标根据指标完成情况分为：全部或基本达成预期指标、部分达成预期指标并具有一定效果、未达成预期指标且效果较差三档，分别按照100%-80%（含）、80%-60%（含）、60%-0%合理填写完成比例，汇总时以资金额度为权重，对分值加权平均计算。</t>
  </si>
  <si>
    <t>≥10次</t>
    <phoneticPr fontId="9" type="noConversion"/>
  </si>
  <si>
    <t>≥2期</t>
    <phoneticPr fontId="8" type="noConversion"/>
  </si>
  <si>
    <t>≥人次</t>
    <phoneticPr fontId="9" type="noConversion"/>
  </si>
  <si>
    <t>健全</t>
    <phoneticPr fontId="8" type="noConversion"/>
  </si>
  <si>
    <t>规范</t>
    <phoneticPr fontId="8" type="noConversion"/>
  </si>
  <si>
    <t>产出质量指标1-培训考核通过率</t>
    <phoneticPr fontId="8" type="noConversion"/>
  </si>
  <si>
    <t>在预算控制范围内</t>
    <phoneticPr fontId="8" type="noConversion"/>
  </si>
  <si>
    <t>完备</t>
    <phoneticPr fontId="8" type="noConversion"/>
  </si>
  <si>
    <t>规律</t>
    <phoneticPr fontId="8" type="noConversion"/>
  </si>
  <si>
    <t>完备</t>
    <phoneticPr fontId="8" type="noConversion"/>
  </si>
  <si>
    <t>≤100%</t>
    <phoneticPr fontId="8" type="noConversion"/>
  </si>
  <si>
    <t>≤100%</t>
    <phoneticPr fontId="8" type="noConversion"/>
  </si>
  <si>
    <t>间接促进</t>
    <phoneticPr fontId="9" type="noConversion"/>
  </si>
  <si>
    <r>
      <t>2019年</t>
    </r>
    <r>
      <rPr>
        <b/>
        <u/>
        <sz val="20"/>
        <color rgb="FF000000"/>
        <rFont val="宋体"/>
        <family val="3"/>
        <charset val="134"/>
      </rPr>
      <t xml:space="preserve">     中国国民党革命委员会甘肃省委员会 </t>
    </r>
    <r>
      <rPr>
        <b/>
        <sz val="20"/>
        <color rgb="FF000000"/>
        <rFont val="宋体"/>
        <family val="3"/>
        <charset val="134"/>
      </rPr>
      <t>部门（单位）整体支出绩效自评表</t>
    </r>
    <phoneticPr fontId="8" type="noConversion"/>
  </si>
  <si>
    <t>社会效益指标3—提高政府决策能力</t>
    <phoneticPr fontId="8" type="noConversion"/>
  </si>
  <si>
    <t>无</t>
    <phoneticPr fontId="8" type="noConversion"/>
  </si>
  <si>
    <t>≥5个</t>
    <phoneticPr fontId="9" type="noConversion"/>
  </si>
  <si>
    <t>≥12件</t>
    <phoneticPr fontId="9" type="noConversion"/>
  </si>
  <si>
    <t>≥38户</t>
    <phoneticPr fontId="9" type="noConversion"/>
  </si>
  <si>
    <t>≥80%</t>
    <phoneticPr fontId="9" type="noConversion"/>
  </si>
  <si>
    <t>中国国民党革命委员会甘肃省委员会</t>
    <phoneticPr fontId="8" type="noConversion"/>
  </si>
  <si>
    <t>部门（单位）整体支出
（万元）</t>
    <phoneticPr fontId="8" type="noConversion"/>
  </si>
  <si>
    <t>服务对象3的满意度</t>
  </si>
  <si>
    <t xml:space="preserve">目标1完成情况：深入学习贯彻落实中共十九大和十九届二中、三中、四中全会精神，学习贯彻习近平总书记对甘肃重要讲话和指示精神，召开“不忘合作初心 继续携手前进”主题教育活动， 向全省各级组织和党员征集了有关思想政治建设理论的研究论文30余篇， 开展“党员看望月”活动，看望慰问各市级委员会党员，认真履行参政议政、民主监督、参加中国共产党领导的政治协商职能，着力打造适应新时代要求的中国特色社会主义参政党。
</t>
    <phoneticPr fontId="8" type="noConversion"/>
  </si>
  <si>
    <t>目标5：宣传贯彻以经济建设为中心的方针，组织、推动民革党员立足本职、深入调研，每月逐批逐次参加帮扶工作，通过精准扶贫，积极开展社会服务工作，积极表达人民群众的诉求。</t>
    <phoneticPr fontId="8" type="noConversion"/>
  </si>
  <si>
    <t>目标2：组织、指导全省各级民革组织及党员进行调研、进行参政议政、民主监督，反映社情民意的各项工作，进一步激发省委会干部参政议政的积极性、主动性和创造性，充分发挥党员的参政议政水平和政治协商能力，为两个文明建设献策出力。</t>
    <phoneticPr fontId="8" type="noConversion"/>
  </si>
  <si>
    <t xml:space="preserve">目标3：扎实做好对台宣传工作，贯彻“和平统一、一国两制”的方针，动员和组织全省民革党员，为促进祖国和平统一而努力。
</t>
    <phoneticPr fontId="8" type="noConversion"/>
  </si>
  <si>
    <t>目标4：通过各项工作的开展，发现和培养人才，向各级政府和社会各方面推荐人才，为发挥他们的才智专长创造条件。</t>
    <phoneticPr fontId="8" type="noConversion"/>
  </si>
  <si>
    <t>≤0</t>
    <phoneticPr fontId="8" type="noConversion"/>
  </si>
  <si>
    <t>目标3完成情况：开展台胞台属交流会；承办民革中央“第二届中国国民党青年精英大陆访问团”活动；接待台湾国民党中央及基层青年党务精英、县市议员等骨干一行；举办第六届“中华同根•水墨情深”海峡两岸名家书画展，邀请台湾文艺界及台北甘肃同乡会参加天水市秦安县祭祀中华人文始祖女娲典礼及天水市公祭中华人文始祖伏羲大典、并赴天水市清水县祭祀轩辕黄帝；举行第二届兰州大学“一带一路”沿线国家及大陆港澳台青年“敦煌文化行”活动；印发《宝岛瞭望》，积极开展涉台交流活动。在团结网、团结报、省委会微信公众号、《甘肃对台工作》发布对台工作信息及通讯10篇，及时反映省委会对台工作动态。</t>
    <phoneticPr fontId="8" type="noConversion"/>
  </si>
  <si>
    <t>≥5次</t>
    <phoneticPr fontId="9" type="noConversion"/>
  </si>
  <si>
    <t>≥3个</t>
    <phoneticPr fontId="8" type="noConversion"/>
  </si>
  <si>
    <t>产出质量指标2-形成调研成果数量</t>
    <phoneticPr fontId="8" type="noConversion"/>
  </si>
  <si>
    <t>产出质量指标3-提案立案率</t>
    <phoneticPr fontId="8" type="noConversion"/>
  </si>
  <si>
    <t>产出质量指标4-受表彰党员之家数量</t>
    <phoneticPr fontId="8" type="noConversion"/>
  </si>
  <si>
    <t>≥7个</t>
    <phoneticPr fontId="9" type="noConversion"/>
  </si>
  <si>
    <t>社会效益指标1—脱贫户数</t>
    <phoneticPr fontId="8" type="noConversion"/>
  </si>
  <si>
    <t>社会效益指标2—调研成果应用率</t>
    <phoneticPr fontId="8" type="noConversion"/>
  </si>
  <si>
    <t>及时</t>
    <phoneticPr fontId="8" type="noConversion"/>
  </si>
  <si>
    <t>及时</t>
    <phoneticPr fontId="8" type="noConversion"/>
  </si>
  <si>
    <t>服务对象满意度</t>
    <phoneticPr fontId="8" type="noConversion"/>
  </si>
  <si>
    <t>能力建设</t>
    <phoneticPr fontId="8" type="noConversion"/>
  </si>
  <si>
    <t>履职效果</t>
    <phoneticPr fontId="8" type="noConversion"/>
  </si>
  <si>
    <t>部门履职目标</t>
    <phoneticPr fontId="8" type="noConversion"/>
  </si>
  <si>
    <t>产出成本指标1—成本控制率</t>
    <phoneticPr fontId="8" type="noConversion"/>
  </si>
  <si>
    <t>部门管理</t>
    <phoneticPr fontId="8" type="noConversion"/>
  </si>
  <si>
    <t>帮扶群众满意度</t>
    <phoneticPr fontId="8" type="noConversion"/>
  </si>
  <si>
    <t>目标1：宣传、贯彻中国共产党和国家的方针、政策，配合我省中心任务，独立自主、创造性地开展工作，发挥参政党作用。</t>
    <phoneticPr fontId="8" type="noConversion"/>
  </si>
  <si>
    <t>无</t>
    <phoneticPr fontId="8" type="noConversion"/>
  </si>
  <si>
    <t>产出数量指标1-提交集体提案件数</t>
    <phoneticPr fontId="8" type="noConversion"/>
  </si>
  <si>
    <t>产出数量指标2-开展培训期数</t>
    <phoneticPr fontId="8" type="noConversion"/>
  </si>
  <si>
    <t>产出数量指标3-年调研次数</t>
    <phoneticPr fontId="8" type="noConversion"/>
  </si>
  <si>
    <t>产出数量指标4-开展涉台交流活动次数</t>
    <phoneticPr fontId="8" type="noConversion"/>
  </si>
  <si>
    <t>产出数量指标5-入户开展帮扶工作人次</t>
    <phoneticPr fontId="8" type="noConversion"/>
  </si>
  <si>
    <t>产出时效指标4—扶贫工作完成及时性</t>
    <phoneticPr fontId="8" type="noConversion"/>
  </si>
  <si>
    <t>基本支出预算执行率</t>
    <phoneticPr fontId="8" type="noConversion"/>
  </si>
  <si>
    <t>产出时效指标1—参政议政工作参与及时性</t>
    <phoneticPr fontId="8" type="noConversion"/>
  </si>
  <si>
    <t>产出时效指标3—调研完成及时性</t>
    <phoneticPr fontId="8" type="noConversion"/>
  </si>
  <si>
    <t>产出时效指标2—培训完成及时性</t>
    <phoneticPr fontId="8" type="noConversion"/>
  </si>
  <si>
    <t>产出质量指标5-新发展高层次人才数量</t>
    <phoneticPr fontId="8" type="noConversion"/>
  </si>
  <si>
    <t>目标4完成情况：推荐10名党员参加民革中央和中共省委统战部举办的民主党派干部进修班、培训班；推荐6名党员参加民革中央书画培训班、非公经济人士培训班及法律服务骨干培训班等；推荐3名厅级实职干部参加民革中央举办的廉政警示教育班；举办民革甘肃省委会新党员、基层组织负责人培训班2期，共计160余名党员参加培训；积极向各级中共党委和统战部门推荐民革党员担任实职领导职务，共有12名民革党员提拔到副县（处）级以上实职岗位。畅通引进高层次人才“绿色通道”，省委会领导同志多次前往高校与校领导、校统战部沟通协商，努力挖掘优秀人才加入民革，新发展高层次人才3人（均为博士生导师），党员发展质量明显提升，队伍基础不断夯实。</t>
    <phoneticPr fontId="8" type="noConversion"/>
  </si>
  <si>
    <t xml:space="preserve">目标5完成情况：开展脱贫攻坚民主监督，带队走村入户实地调研5次，共计15天，走访西和县的18个乡镇21个村71户贫困家庭，调研15个合作社、扶贫车间及龙头企业，全年形成报告6篇，提出意见建议16条，有效助推了西和县打赢打好脱贫攻坚战；成立专项工作领导小组，制定《脱贫攻坚饮水安全专项监督检查工作方案》，深入会宁、临潭两个县16个乡镇29个村，走访81户农户，形成监督检查专项报告，提出意见建议5条，认真做好脱贫攻坚重点任务专项监督查检；把扶贫帮扶工作作为社会服务重点来推进，着力推进各项工作有效落实。省委会机关干部13批次116人次进村入户开展帮扶工作，为扶贫对象争取扶贫资金共计236万元、捐赠生活物品和书籍、举办妇女保健知识讲座并免费为留守妇女体检、对80名少数民族困难妇女进行技能培训、发放血压计量仪和家用医疗箱、动员群众参与水渠整治、帮助村上销售畜牧草料，联系经销商收购藜麦、乌龙头等，累计收入16万余元，确保脱贫户人均纯收入达标。指导企业家联谊会、小微企业联谊会、民革甘肃画院开展工作，为民革非公经济人士履行职责、服务经济社会发展提供支持和搭建平台；积极组织党员书画家参加民革中央庆祝中华人民共和国成立70周年“风雨同舟”全国书画展。
</t>
    <phoneticPr fontId="8" type="noConversion"/>
  </si>
  <si>
    <t>省委省政府满意度</t>
    <phoneticPr fontId="8" type="noConversion"/>
  </si>
  <si>
    <t>党派人士满意度</t>
    <phoneticPr fontId="8" type="noConversion"/>
  </si>
  <si>
    <t>偏差原因：因在2019年的工作中，单位没有注重及时收集关于帮扶群众满意度的佐证材料，但建立了投诉渠道，因未收到投诉信息，可以认定帮扶群众满意度达标。
改进措施：单位将在以后的工作中采用问卷调查、实地访谈等形式注重对受益群体满意度数据的收集。</t>
    <phoneticPr fontId="8" type="noConversion"/>
  </si>
  <si>
    <t>偏差原因：因在219年的工作中，单位没有注重及时收集关于省委省政府满意度的佐证材料，但建立了投诉渠道，因未收到投诉信息，可以认定省委省政府满意度达标。
改进措施：单位将在以后的工作中采用问卷调查、实地访谈等形式注重对受益群体满意度数据的收集。</t>
    <phoneticPr fontId="8" type="noConversion"/>
  </si>
  <si>
    <t>偏差原因：因在2019年的工作中，单位没有注重及时收集关于党派人士满意度的佐证材料，但建立了投诉渠道，因未收到投诉信息，可以认定党派人士满意度达标。
改进措施：单位将在以后的工作中采用问卷调查、实地访谈等形式注重对受益群体满意度数据的收集。</t>
    <phoneticPr fontId="8" type="noConversion"/>
  </si>
  <si>
    <t>偏差原因：主要是此农户家中7口人，两位老人年纪大，领养老金；户主在外务工，妻子照顾三个上学的孩子。因劳动力少，收入偏低，年收入未达标。
改进措施：在今后的扶贫帮扶工作中，我会应加大扶贫力度，争取扶贫资金，多渠道开展帮扶活动，引导帮扶对象增强脱贫意识，努力提高家庭收入。对于未脱贫家庭，帮助其参加务工技能培训，增加务工收入；落实义务教育阶段各项优惠政策，帮助其发展牛羊产业及经济作物种植，整体提高家庭收入。</t>
    <phoneticPr fontId="8" type="noConversion"/>
  </si>
  <si>
    <t>≥96%</t>
    <phoneticPr fontId="8" type="noConversion"/>
  </si>
  <si>
    <t>≥96%</t>
    <phoneticPr fontId="8" type="noConversion"/>
  </si>
  <si>
    <t>≥96%</t>
    <phoneticPr fontId="8" type="noConversion"/>
  </si>
  <si>
    <t xml:space="preserve">    其中：项目支出</t>
    <phoneticPr fontId="8" type="noConversion"/>
  </si>
  <si>
    <t xml:space="preserve">    其中：基本  支出</t>
    <phoneticPr fontId="8" type="noConversion"/>
  </si>
  <si>
    <t>目标2完成情况：省民革共进行了13次大规模的调研活动，为民革中央和兄弟省委会相关调研提供了详实基础资料和意见建议。围绕民革中央确定的重点调研课题，先后前往省内多个地点进行实地调研，并邀请省直部门、科研院所、高校相关负责同志和专家召开调研座谈会，形成《河西走廊如何承接中巴经济走廊建设成果调研报告》等6个调研成果；在多个调研报告中提出重要建议，积极献言献策，共转化省政协集体提案8件；按照习总书记提出的改造传统产业、改善生态环境、保障和改善民生、推动黄河流域高质量发展等要求，结合平时的调研成果，及时形成6篇建言信息，上报省委省政府。</t>
    <phoneticPr fontId="8" type="noConversion"/>
  </si>
</sst>
</file>

<file path=xl/styles.xml><?xml version="1.0" encoding="utf-8"?>
<styleSheet xmlns="http://schemas.openxmlformats.org/spreadsheetml/2006/main">
  <numFmts count="4">
    <numFmt numFmtId="176" formatCode="0_);[Red]\(0\)"/>
    <numFmt numFmtId="178" formatCode="0_ "/>
    <numFmt numFmtId="179" formatCode="0.0_);[Red]\(0.0\)"/>
    <numFmt numFmtId="180" formatCode="0.0000000000000_ "/>
  </numFmts>
  <fonts count="13">
    <font>
      <sz val="11"/>
      <color theme="1"/>
      <name val="宋体"/>
      <charset val="134"/>
      <scheme val="minor"/>
    </font>
    <font>
      <sz val="11"/>
      <color theme="1"/>
      <name val="宋体"/>
      <family val="3"/>
      <charset val="134"/>
      <scheme val="minor"/>
    </font>
    <font>
      <sz val="12"/>
      <name val="宋体"/>
      <family val="3"/>
      <charset val="134"/>
    </font>
    <font>
      <b/>
      <sz val="20"/>
      <color rgb="FF000000"/>
      <name val="宋体"/>
      <family val="3"/>
      <charset val="134"/>
    </font>
    <font>
      <b/>
      <sz val="10.5"/>
      <color rgb="FF000000"/>
      <name val="宋体"/>
      <family val="3"/>
      <charset val="134"/>
    </font>
    <font>
      <sz val="10.5"/>
      <color rgb="FF000000"/>
      <name val="宋体"/>
      <family val="3"/>
      <charset val="134"/>
    </font>
    <font>
      <sz val="10.5"/>
      <name val="宋体"/>
      <family val="3"/>
      <charset val="134"/>
    </font>
    <font>
      <b/>
      <u/>
      <sz val="20"/>
      <color rgb="FF000000"/>
      <name val="宋体"/>
      <family val="3"/>
      <charset val="134"/>
    </font>
    <font>
      <sz val="9"/>
      <name val="宋体"/>
      <family val="3"/>
      <charset val="134"/>
      <scheme val="minor"/>
    </font>
    <font>
      <sz val="9"/>
      <name val="宋体"/>
      <family val="3"/>
      <charset val="134"/>
    </font>
    <font>
      <sz val="11"/>
      <name val="宋体"/>
      <family val="3"/>
      <charset val="134"/>
    </font>
    <font>
      <sz val="11"/>
      <name val="宋体"/>
      <family val="3"/>
      <charset val="134"/>
      <scheme val="minor"/>
    </font>
    <font>
      <b/>
      <sz val="10.5"/>
      <name val="宋体"/>
      <family val="3"/>
      <charset val="134"/>
    </font>
  </fonts>
  <fills count="2">
    <fill>
      <patternFill patternType="none"/>
    </fill>
    <fill>
      <patternFill patternType="gray125"/>
    </fill>
  </fills>
  <borders count="3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000000"/>
      </left>
      <right/>
      <top/>
      <bottom style="thin">
        <color auto="1"/>
      </bottom>
      <diagonal/>
    </border>
    <border>
      <left/>
      <right/>
      <top style="thin">
        <color auto="1"/>
      </top>
      <bottom/>
      <diagonal/>
    </border>
    <border>
      <left style="thin">
        <color rgb="FF000000"/>
      </left>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auto="1"/>
      </bottom>
      <diagonal/>
    </border>
    <border>
      <left style="thin">
        <color rgb="FF000000"/>
      </left>
      <right/>
      <top style="thin">
        <color auto="1"/>
      </top>
      <bottom style="thin">
        <color auto="1"/>
      </bottom>
      <diagonal/>
    </border>
    <border>
      <left/>
      <right/>
      <top/>
      <bottom style="thin">
        <color rgb="FF000000"/>
      </bottom>
      <diagonal/>
    </border>
    <border>
      <left/>
      <right/>
      <top style="thin">
        <color rgb="FF000000"/>
      </top>
      <bottom/>
      <diagonal/>
    </border>
    <border>
      <left/>
      <right style="thin">
        <color rgb="FF000000"/>
      </right>
      <top/>
      <bottom style="thin">
        <color auto="1"/>
      </bottom>
      <diagonal/>
    </border>
    <border>
      <left style="thin">
        <color rgb="FF000000"/>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style="thin">
        <color auto="1"/>
      </right>
      <top style="thin">
        <color auto="1"/>
      </top>
      <bottom/>
      <diagonal/>
    </border>
    <border>
      <left style="thin">
        <color rgb="FF000000"/>
      </left>
      <right style="thin">
        <color auto="1"/>
      </right>
      <top/>
      <bottom style="thin">
        <color auto="1"/>
      </bottom>
      <diagonal/>
    </border>
    <border>
      <left style="thin">
        <color auto="1"/>
      </left>
      <right/>
      <top style="thin">
        <color rgb="FF000000"/>
      </top>
      <bottom/>
      <diagonal/>
    </border>
    <border>
      <left style="thin">
        <color auto="1"/>
      </left>
      <right/>
      <top/>
      <bottom/>
      <diagonal/>
    </border>
    <border>
      <left style="thin">
        <color auto="1"/>
      </left>
      <right/>
      <top/>
      <bottom style="thin">
        <color rgb="FF000000"/>
      </bottom>
      <diagonal/>
    </border>
  </borders>
  <cellStyleXfs count="1">
    <xf numFmtId="0" fontId="0" fillId="0" borderId="0">
      <alignment vertical="center"/>
    </xf>
  </cellStyleXfs>
  <cellXfs count="86">
    <xf numFmtId="0" fontId="0" fillId="0" borderId="0" xfId="0">
      <alignment vertical="center"/>
    </xf>
    <xf numFmtId="0" fontId="1" fillId="0" borderId="0" xfId="0" applyFont="1" applyFill="1" applyBorder="1" applyAlignment="1"/>
    <xf numFmtId="0" fontId="1" fillId="0" borderId="0" xfId="0" applyFont="1" applyFill="1" applyAlignment="1"/>
    <xf numFmtId="0" fontId="2" fillId="0" borderId="0" xfId="0" applyFont="1" applyFill="1" applyBorder="1" applyAlignment="1">
      <alignment vertical="center"/>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5"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0" xfId="0" applyFont="1" applyFill="1" applyAlignment="1">
      <alignment horizontal="center" vertical="center"/>
    </xf>
    <xf numFmtId="9" fontId="11" fillId="0" borderId="1" xfId="0" applyNumberFormat="1"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3" xfId="0" applyFont="1" applyFill="1" applyBorder="1" applyAlignment="1">
      <alignment horizontal="left" vertical="center" wrapText="1"/>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0" applyNumberFormat="1" applyFont="1" applyFill="1" applyBorder="1" applyAlignment="1">
      <alignment vertical="center" wrapText="1"/>
    </xf>
    <xf numFmtId="1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6" fillId="0" borderId="9" xfId="0" applyFont="1" applyFill="1" applyBorder="1" applyAlignment="1">
      <alignment horizontal="left" vertical="center" wrapText="1"/>
    </xf>
    <xf numFmtId="0" fontId="6" fillId="0" borderId="9" xfId="0"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80" fontId="6" fillId="0" borderId="1" xfId="0" applyNumberFormat="1" applyFont="1" applyFill="1" applyBorder="1" applyAlignment="1">
      <alignment vertical="center" wrapText="1"/>
    </xf>
    <xf numFmtId="2" fontId="6" fillId="0" borderId="1" xfId="0" applyNumberFormat="1" applyFont="1" applyFill="1" applyBorder="1" applyAlignment="1">
      <alignment horizontal="center" vertical="center" wrapText="1"/>
    </xf>
    <xf numFmtId="10" fontId="6" fillId="0" borderId="1" xfId="0" applyNumberFormat="1" applyFont="1" applyFill="1" applyBorder="1" applyAlignment="1">
      <alignment vertical="center" wrapText="1"/>
    </xf>
    <xf numFmtId="176" fontId="6" fillId="0" borderId="1" xfId="0" applyNumberFormat="1" applyFont="1" applyFill="1" applyBorder="1" applyAlignment="1">
      <alignment vertical="center" wrapText="1"/>
    </xf>
    <xf numFmtId="0" fontId="5" fillId="0" borderId="1"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9" fontId="5" fillId="0" borderId="3" xfId="0" applyNumberFormat="1" applyFont="1" applyFill="1" applyBorder="1" applyAlignment="1">
      <alignment horizontal="center" vertical="center" wrapText="1"/>
    </xf>
    <xf numFmtId="9" fontId="5" fillId="0" borderId="4" xfId="0" applyNumberFormat="1"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2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4" xfId="0" applyFont="1" applyFill="1" applyBorder="1" applyAlignment="1">
      <alignment horizontal="left" vertical="top"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XFB60"/>
  <sheetViews>
    <sheetView tabSelected="1" workbookViewId="0">
      <selection activeCell="F8" sqref="F8:J8"/>
    </sheetView>
  </sheetViews>
  <sheetFormatPr defaultColWidth="11" defaultRowHeight="15.6"/>
  <cols>
    <col min="1" max="1" width="2.77734375" style="3" customWidth="1"/>
    <col min="2" max="2" width="13.33203125" style="1" customWidth="1"/>
    <col min="3" max="3" width="15.44140625" style="1" customWidth="1"/>
    <col min="4" max="4" width="10.44140625" style="1" customWidth="1"/>
    <col min="5" max="5" width="13.88671875" style="1" customWidth="1"/>
    <col min="6" max="6" width="14.44140625" style="1" customWidth="1"/>
    <col min="7" max="7" width="9.77734375" style="1" customWidth="1"/>
    <col min="8" max="8" width="4.21875" style="1" customWidth="1"/>
    <col min="9" max="9" width="10.33203125" style="1" customWidth="1"/>
    <col min="10" max="10" width="38.44140625" style="1" customWidth="1"/>
    <col min="11" max="16379" width="11" style="1"/>
    <col min="16380" max="16384" width="11" style="3"/>
  </cols>
  <sheetData>
    <row r="1" spans="2:10" s="1" customFormat="1" ht="64.5" customHeight="1">
      <c r="B1" s="46" t="s">
        <v>66</v>
      </c>
      <c r="C1" s="46"/>
      <c r="D1" s="46"/>
      <c r="E1" s="46"/>
      <c r="F1" s="46"/>
      <c r="G1" s="46"/>
      <c r="H1" s="46"/>
      <c r="I1" s="46"/>
      <c r="J1" s="46"/>
    </row>
    <row r="2" spans="2:10" s="1" customFormat="1" ht="30" customHeight="1">
      <c r="B2" s="4" t="s">
        <v>0</v>
      </c>
      <c r="C2" s="47" t="s">
        <v>73</v>
      </c>
      <c r="D2" s="48"/>
      <c r="E2" s="48"/>
      <c r="F2" s="48"/>
      <c r="G2" s="48"/>
      <c r="H2" s="48"/>
      <c r="I2" s="48"/>
      <c r="J2" s="49"/>
    </row>
    <row r="3" spans="2:10" s="1" customFormat="1" ht="36" customHeight="1">
      <c r="B3" s="50" t="s">
        <v>74</v>
      </c>
      <c r="C3" s="12"/>
      <c r="D3" s="12" t="s">
        <v>1</v>
      </c>
      <c r="E3" s="5" t="s">
        <v>2</v>
      </c>
      <c r="F3" s="6" t="s">
        <v>3</v>
      </c>
      <c r="G3" s="53" t="s">
        <v>4</v>
      </c>
      <c r="H3" s="54"/>
      <c r="I3" s="7" t="s">
        <v>5</v>
      </c>
      <c r="J3" s="11" t="s">
        <v>6</v>
      </c>
    </row>
    <row r="4" spans="2:10" s="1" customFormat="1" ht="23.25" customHeight="1">
      <c r="B4" s="51"/>
      <c r="C4" s="8" t="s">
        <v>7</v>
      </c>
      <c r="D4" s="10">
        <v>571.11</v>
      </c>
      <c r="E4" s="10">
        <v>709.5</v>
      </c>
      <c r="F4" s="10">
        <v>709.5</v>
      </c>
      <c r="G4" s="55">
        <f>F4/E4</f>
        <v>1</v>
      </c>
      <c r="H4" s="56"/>
      <c r="I4" s="9">
        <v>10</v>
      </c>
      <c r="J4" s="10">
        <f>50*G4-40</f>
        <v>10</v>
      </c>
    </row>
    <row r="5" spans="2:10" s="1" customFormat="1" ht="29.4" customHeight="1">
      <c r="B5" s="51"/>
      <c r="C5" s="45" t="s">
        <v>125</v>
      </c>
      <c r="D5" s="10">
        <v>471.11</v>
      </c>
      <c r="E5" s="10">
        <v>603.5</v>
      </c>
      <c r="F5" s="10">
        <v>603.5</v>
      </c>
      <c r="G5" s="55">
        <f t="shared" ref="G5:G6" si="0">F5/E5</f>
        <v>1</v>
      </c>
      <c r="H5" s="56"/>
      <c r="I5" s="9" t="s">
        <v>8</v>
      </c>
      <c r="J5" s="9" t="s">
        <v>8</v>
      </c>
    </row>
    <row r="6" spans="2:10" s="1" customFormat="1" ht="33.6" customHeight="1">
      <c r="B6" s="52"/>
      <c r="C6" s="45" t="s">
        <v>124</v>
      </c>
      <c r="D6" s="10">
        <v>100</v>
      </c>
      <c r="E6" s="10">
        <v>106</v>
      </c>
      <c r="F6" s="10">
        <v>106</v>
      </c>
      <c r="G6" s="55">
        <f t="shared" si="0"/>
        <v>1</v>
      </c>
      <c r="H6" s="56"/>
      <c r="I6" s="9" t="s">
        <v>8</v>
      </c>
      <c r="J6" s="9" t="s">
        <v>8</v>
      </c>
    </row>
    <row r="7" spans="2:10" s="1" customFormat="1" ht="23.25" customHeight="1">
      <c r="B7" s="50" t="s">
        <v>9</v>
      </c>
      <c r="C7" s="50" t="s">
        <v>10</v>
      </c>
      <c r="D7" s="50"/>
      <c r="E7" s="50"/>
      <c r="F7" s="83" t="s">
        <v>11</v>
      </c>
      <c r="G7" s="83"/>
      <c r="H7" s="83"/>
      <c r="I7" s="83"/>
      <c r="J7" s="83"/>
    </row>
    <row r="8" spans="2:10" s="1" customFormat="1" ht="107.4" customHeight="1">
      <c r="B8" s="51"/>
      <c r="C8" s="79" t="s">
        <v>100</v>
      </c>
      <c r="D8" s="79"/>
      <c r="E8" s="79"/>
      <c r="F8" s="84" t="s">
        <v>76</v>
      </c>
      <c r="G8" s="84"/>
      <c r="H8" s="84"/>
      <c r="I8" s="84"/>
      <c r="J8" s="85"/>
    </row>
    <row r="9" spans="2:10" s="1" customFormat="1" ht="122.4" customHeight="1">
      <c r="B9" s="51"/>
      <c r="C9" s="79" t="s">
        <v>78</v>
      </c>
      <c r="D9" s="79"/>
      <c r="E9" s="79"/>
      <c r="F9" s="47" t="s">
        <v>126</v>
      </c>
      <c r="G9" s="48"/>
      <c r="H9" s="48"/>
      <c r="I9" s="48"/>
      <c r="J9" s="49"/>
    </row>
    <row r="10" spans="2:10" s="1" customFormat="1" ht="139.80000000000001" customHeight="1">
      <c r="B10" s="51"/>
      <c r="C10" s="79" t="s">
        <v>79</v>
      </c>
      <c r="D10" s="79"/>
      <c r="E10" s="79"/>
      <c r="F10" s="47" t="s">
        <v>82</v>
      </c>
      <c r="G10" s="48"/>
      <c r="H10" s="48"/>
      <c r="I10" s="48"/>
      <c r="J10" s="49"/>
    </row>
    <row r="11" spans="2:10" s="1" customFormat="1" ht="136.19999999999999" customHeight="1">
      <c r="B11" s="51"/>
      <c r="C11" s="79" t="s">
        <v>80</v>
      </c>
      <c r="D11" s="79"/>
      <c r="E11" s="79"/>
      <c r="F11" s="47" t="s">
        <v>113</v>
      </c>
      <c r="G11" s="48"/>
      <c r="H11" s="48"/>
      <c r="I11" s="48"/>
      <c r="J11" s="49"/>
    </row>
    <row r="12" spans="2:10" s="1" customFormat="1" ht="220.2" customHeight="1">
      <c r="B12" s="52"/>
      <c r="C12" s="79" t="s">
        <v>77</v>
      </c>
      <c r="D12" s="79"/>
      <c r="E12" s="79"/>
      <c r="F12" s="47" t="s">
        <v>114</v>
      </c>
      <c r="G12" s="48"/>
      <c r="H12" s="48"/>
      <c r="I12" s="48"/>
      <c r="J12" s="49"/>
    </row>
    <row r="13" spans="2:10" s="1" customFormat="1" ht="34.200000000000003" customHeight="1">
      <c r="B13" s="66" t="s">
        <v>12</v>
      </c>
      <c r="C13" s="18" t="s">
        <v>13</v>
      </c>
      <c r="D13" s="19" t="s">
        <v>14</v>
      </c>
      <c r="E13" s="20" t="s">
        <v>15</v>
      </c>
      <c r="F13" s="21" t="s">
        <v>16</v>
      </c>
      <c r="G13" s="21" t="s">
        <v>17</v>
      </c>
      <c r="H13" s="21" t="s">
        <v>5</v>
      </c>
      <c r="I13" s="21" t="s">
        <v>6</v>
      </c>
      <c r="J13" s="21" t="s">
        <v>18</v>
      </c>
    </row>
    <row r="14" spans="2:10" s="1" customFormat="1" ht="31.2" customHeight="1">
      <c r="B14" s="66"/>
      <c r="C14" s="73" t="s">
        <v>98</v>
      </c>
      <c r="D14" s="75" t="s">
        <v>19</v>
      </c>
      <c r="E14" s="22" t="s">
        <v>108</v>
      </c>
      <c r="F14" s="23">
        <v>1</v>
      </c>
      <c r="G14" s="23">
        <v>1</v>
      </c>
      <c r="H14" s="24">
        <v>2</v>
      </c>
      <c r="I14" s="24">
        <v>2</v>
      </c>
      <c r="J14" s="25"/>
    </row>
    <row r="15" spans="2:10" s="1" customFormat="1" ht="34.799999999999997" customHeight="1">
      <c r="B15" s="66"/>
      <c r="C15" s="62"/>
      <c r="D15" s="76"/>
      <c r="E15" s="22" t="s">
        <v>20</v>
      </c>
      <c r="F15" s="23">
        <v>1</v>
      </c>
      <c r="G15" s="23">
        <v>1</v>
      </c>
      <c r="H15" s="24">
        <v>2</v>
      </c>
      <c r="I15" s="24">
        <v>2</v>
      </c>
      <c r="J15" s="25"/>
    </row>
    <row r="16" spans="2:10" s="1" customFormat="1" ht="28.8" customHeight="1">
      <c r="B16" s="66"/>
      <c r="C16" s="62"/>
      <c r="D16" s="76"/>
      <c r="E16" s="22" t="s">
        <v>21</v>
      </c>
      <c r="F16" s="23" t="s">
        <v>64</v>
      </c>
      <c r="G16" s="26">
        <f>161986.26/218600</f>
        <v>0.74101674290942365</v>
      </c>
      <c r="H16" s="24">
        <v>2</v>
      </c>
      <c r="I16" s="24">
        <v>2</v>
      </c>
      <c r="J16" s="25"/>
    </row>
    <row r="17" spans="2:10" s="1" customFormat="1" ht="28.8" customHeight="1">
      <c r="B17" s="66"/>
      <c r="C17" s="62"/>
      <c r="D17" s="77"/>
      <c r="E17" s="22" t="s">
        <v>22</v>
      </c>
      <c r="F17" s="23" t="s">
        <v>81</v>
      </c>
      <c r="G17" s="23">
        <v>-1</v>
      </c>
      <c r="H17" s="24">
        <v>2</v>
      </c>
      <c r="I17" s="24">
        <v>2</v>
      </c>
      <c r="J17" s="25"/>
    </row>
    <row r="18" spans="2:10" s="1" customFormat="1" ht="28.8" customHeight="1">
      <c r="B18" s="66"/>
      <c r="C18" s="62"/>
      <c r="D18" s="78" t="s">
        <v>23</v>
      </c>
      <c r="E18" s="22" t="s">
        <v>24</v>
      </c>
      <c r="F18" s="24" t="s">
        <v>56</v>
      </c>
      <c r="G18" s="23">
        <v>1</v>
      </c>
      <c r="H18" s="24">
        <v>2</v>
      </c>
      <c r="I18" s="27">
        <v>2</v>
      </c>
      <c r="J18" s="28"/>
    </row>
    <row r="19" spans="2:10" s="1" customFormat="1" ht="28.8" customHeight="1">
      <c r="B19" s="66"/>
      <c r="C19" s="62"/>
      <c r="D19" s="77"/>
      <c r="E19" s="22" t="s">
        <v>25</v>
      </c>
      <c r="F19" s="24" t="s">
        <v>57</v>
      </c>
      <c r="G19" s="23">
        <v>1</v>
      </c>
      <c r="H19" s="24">
        <v>2</v>
      </c>
      <c r="I19" s="27">
        <v>2</v>
      </c>
      <c r="J19" s="28"/>
    </row>
    <row r="20" spans="2:10" s="1" customFormat="1" ht="28.8" customHeight="1">
      <c r="B20" s="66"/>
      <c r="C20" s="62"/>
      <c r="D20" s="29" t="s">
        <v>26</v>
      </c>
      <c r="E20" s="22" t="s">
        <v>27</v>
      </c>
      <c r="F20" s="24" t="s">
        <v>57</v>
      </c>
      <c r="G20" s="23">
        <v>1</v>
      </c>
      <c r="H20" s="24">
        <v>2</v>
      </c>
      <c r="I20" s="27">
        <v>2</v>
      </c>
      <c r="J20" s="28"/>
    </row>
    <row r="21" spans="2:10" s="1" customFormat="1" ht="28.8" customHeight="1">
      <c r="B21" s="66"/>
      <c r="C21" s="62"/>
      <c r="D21" s="30" t="s">
        <v>28</v>
      </c>
      <c r="E21" s="22" t="s">
        <v>29</v>
      </c>
      <c r="F21" s="24" t="s">
        <v>57</v>
      </c>
      <c r="G21" s="23">
        <v>1</v>
      </c>
      <c r="H21" s="24">
        <v>2</v>
      </c>
      <c r="I21" s="27">
        <v>2</v>
      </c>
      <c r="J21" s="28"/>
    </row>
    <row r="22" spans="2:10" s="1" customFormat="1" ht="28.8" customHeight="1">
      <c r="B22" s="66"/>
      <c r="C22" s="62"/>
      <c r="D22" s="30" t="s">
        <v>30</v>
      </c>
      <c r="E22" s="22" t="s">
        <v>31</v>
      </c>
      <c r="F22" s="23" t="s">
        <v>63</v>
      </c>
      <c r="G22" s="26">
        <f>25/30</f>
        <v>0.83333333333333337</v>
      </c>
      <c r="H22" s="24">
        <v>2</v>
      </c>
      <c r="I22" s="27">
        <v>2</v>
      </c>
      <c r="J22" s="25"/>
    </row>
    <row r="23" spans="2:10" s="1" customFormat="1" ht="28.8" customHeight="1">
      <c r="B23" s="66"/>
      <c r="C23" s="74"/>
      <c r="D23" s="30" t="s">
        <v>32</v>
      </c>
      <c r="E23" s="22" t="s">
        <v>33</v>
      </c>
      <c r="F23" s="24" t="s">
        <v>56</v>
      </c>
      <c r="G23" s="23">
        <v>1</v>
      </c>
      <c r="H23" s="24">
        <v>2</v>
      </c>
      <c r="I23" s="27">
        <v>2</v>
      </c>
      <c r="J23" s="28"/>
    </row>
    <row r="24" spans="2:10" s="1" customFormat="1" ht="48.6" customHeight="1">
      <c r="B24" s="66"/>
      <c r="C24" s="70" t="s">
        <v>95</v>
      </c>
      <c r="D24" s="67" t="s">
        <v>96</v>
      </c>
      <c r="E24" s="22" t="s">
        <v>102</v>
      </c>
      <c r="F24" s="13" t="s">
        <v>70</v>
      </c>
      <c r="G24" s="15">
        <v>14</v>
      </c>
      <c r="H24" s="38">
        <v>2</v>
      </c>
      <c r="I24" s="27">
        <v>2</v>
      </c>
      <c r="J24" s="28"/>
    </row>
    <row r="25" spans="2:10" s="1" customFormat="1" ht="48.6" customHeight="1">
      <c r="B25" s="66"/>
      <c r="C25" s="71"/>
      <c r="D25" s="68"/>
      <c r="E25" s="22" t="s">
        <v>103</v>
      </c>
      <c r="F25" s="15" t="s">
        <v>54</v>
      </c>
      <c r="G25" s="15">
        <v>3</v>
      </c>
      <c r="H25" s="24">
        <v>2</v>
      </c>
      <c r="I25" s="24">
        <v>2</v>
      </c>
      <c r="J25" s="28"/>
    </row>
    <row r="26" spans="2:10" s="1" customFormat="1" ht="48.6" customHeight="1">
      <c r="B26" s="66"/>
      <c r="C26" s="71"/>
      <c r="D26" s="68"/>
      <c r="E26" s="31" t="s">
        <v>104</v>
      </c>
      <c r="F26" s="16" t="s">
        <v>53</v>
      </c>
      <c r="G26" s="15">
        <v>13</v>
      </c>
      <c r="H26" s="24">
        <v>2</v>
      </c>
      <c r="I26" s="24">
        <v>2</v>
      </c>
      <c r="J26" s="28"/>
    </row>
    <row r="27" spans="2:10" s="1" customFormat="1" ht="48.6" customHeight="1">
      <c r="B27" s="66"/>
      <c r="C27" s="71"/>
      <c r="D27" s="68"/>
      <c r="E27" s="22" t="s">
        <v>105</v>
      </c>
      <c r="F27" s="13" t="s">
        <v>83</v>
      </c>
      <c r="G27" s="15">
        <v>6</v>
      </c>
      <c r="H27" s="24">
        <v>2</v>
      </c>
      <c r="I27" s="24">
        <v>2</v>
      </c>
      <c r="J27" s="28"/>
    </row>
    <row r="28" spans="2:10" s="1" customFormat="1" ht="48.6" customHeight="1">
      <c r="B28" s="66"/>
      <c r="C28" s="71"/>
      <c r="D28" s="68"/>
      <c r="E28" s="22" t="s">
        <v>106</v>
      </c>
      <c r="F28" s="13" t="s">
        <v>55</v>
      </c>
      <c r="G28" s="15">
        <v>116</v>
      </c>
      <c r="H28" s="24">
        <v>2</v>
      </c>
      <c r="I28" s="24">
        <v>2</v>
      </c>
      <c r="J28" s="28"/>
    </row>
    <row r="29" spans="2:10" s="1" customFormat="1" ht="48.6" customHeight="1">
      <c r="B29" s="66"/>
      <c r="C29" s="71"/>
      <c r="D29" s="68"/>
      <c r="E29" s="22" t="s">
        <v>58</v>
      </c>
      <c r="F29" s="17">
        <v>1</v>
      </c>
      <c r="G29" s="17">
        <v>1</v>
      </c>
      <c r="H29" s="24">
        <v>2</v>
      </c>
      <c r="I29" s="24">
        <v>2</v>
      </c>
      <c r="J29" s="28"/>
    </row>
    <row r="30" spans="2:10" s="1" customFormat="1" ht="48.6" customHeight="1">
      <c r="B30" s="66"/>
      <c r="C30" s="71"/>
      <c r="D30" s="68"/>
      <c r="E30" s="22" t="s">
        <v>85</v>
      </c>
      <c r="F30" s="14" t="s">
        <v>69</v>
      </c>
      <c r="G30" s="14">
        <v>6</v>
      </c>
      <c r="H30" s="24">
        <v>2</v>
      </c>
      <c r="I30" s="24">
        <v>2</v>
      </c>
      <c r="J30" s="28"/>
    </row>
    <row r="31" spans="2:10" s="1" customFormat="1" ht="48.6" customHeight="1">
      <c r="B31" s="66"/>
      <c r="C31" s="71"/>
      <c r="D31" s="68"/>
      <c r="E31" s="22" t="s">
        <v>86</v>
      </c>
      <c r="F31" s="17">
        <v>1</v>
      </c>
      <c r="G31" s="17">
        <v>1</v>
      </c>
      <c r="H31" s="24">
        <v>2</v>
      </c>
      <c r="I31" s="24">
        <v>2</v>
      </c>
      <c r="J31" s="28"/>
    </row>
    <row r="32" spans="2:10" s="1" customFormat="1" ht="48.6" customHeight="1">
      <c r="B32" s="66"/>
      <c r="C32" s="71"/>
      <c r="D32" s="68"/>
      <c r="E32" s="22" t="s">
        <v>87</v>
      </c>
      <c r="F32" s="14" t="s">
        <v>88</v>
      </c>
      <c r="G32" s="36">
        <v>9</v>
      </c>
      <c r="H32" s="24">
        <v>2</v>
      </c>
      <c r="I32" s="24">
        <v>2</v>
      </c>
      <c r="J32" s="28"/>
    </row>
    <row r="33" spans="2:10" s="1" customFormat="1" ht="48.6" customHeight="1">
      <c r="B33" s="66"/>
      <c r="C33" s="71"/>
      <c r="D33" s="68"/>
      <c r="E33" s="22" t="s">
        <v>112</v>
      </c>
      <c r="F33" s="40" t="s">
        <v>84</v>
      </c>
      <c r="G33" s="40">
        <v>3</v>
      </c>
      <c r="H33" s="40">
        <v>2</v>
      </c>
      <c r="I33" s="40">
        <v>2</v>
      </c>
      <c r="J33" s="28"/>
    </row>
    <row r="34" spans="2:10" s="1" customFormat="1" ht="48.6" customHeight="1">
      <c r="B34" s="66"/>
      <c r="C34" s="71"/>
      <c r="D34" s="68"/>
      <c r="E34" s="22" t="s">
        <v>109</v>
      </c>
      <c r="F34" s="38" t="s">
        <v>91</v>
      </c>
      <c r="G34" s="23">
        <v>1</v>
      </c>
      <c r="H34" s="38">
        <v>2</v>
      </c>
      <c r="I34" s="38">
        <v>2</v>
      </c>
      <c r="J34" s="28"/>
    </row>
    <row r="35" spans="2:10" s="1" customFormat="1" ht="45.6" customHeight="1">
      <c r="B35" s="66"/>
      <c r="C35" s="71"/>
      <c r="D35" s="68"/>
      <c r="E35" s="22" t="s">
        <v>111</v>
      </c>
      <c r="F35" s="24" t="s">
        <v>91</v>
      </c>
      <c r="G35" s="23">
        <v>1</v>
      </c>
      <c r="H35" s="24">
        <v>2</v>
      </c>
      <c r="I35" s="24">
        <v>2</v>
      </c>
      <c r="J35" s="44"/>
    </row>
    <row r="36" spans="2:10" s="1" customFormat="1" ht="41.4" customHeight="1">
      <c r="B36" s="66"/>
      <c r="C36" s="71"/>
      <c r="D36" s="68"/>
      <c r="E36" s="22" t="s">
        <v>110</v>
      </c>
      <c r="F36" s="24" t="s">
        <v>92</v>
      </c>
      <c r="G36" s="23">
        <v>1</v>
      </c>
      <c r="H36" s="24">
        <v>2</v>
      </c>
      <c r="I36" s="24">
        <v>2</v>
      </c>
      <c r="J36" s="28"/>
    </row>
    <row r="37" spans="2:10" s="1" customFormat="1" ht="48.6" customHeight="1">
      <c r="B37" s="66"/>
      <c r="C37" s="71"/>
      <c r="D37" s="68"/>
      <c r="E37" s="22" t="s">
        <v>107</v>
      </c>
      <c r="F37" s="38" t="s">
        <v>91</v>
      </c>
      <c r="G37" s="23">
        <v>1</v>
      </c>
      <c r="H37" s="38">
        <v>2</v>
      </c>
      <c r="I37" s="38">
        <v>2</v>
      </c>
      <c r="J37" s="28"/>
    </row>
    <row r="38" spans="2:10" s="1" customFormat="1" ht="36" customHeight="1">
      <c r="B38" s="66"/>
      <c r="C38" s="71"/>
      <c r="D38" s="69"/>
      <c r="E38" s="22" t="s">
        <v>97</v>
      </c>
      <c r="F38" s="24" t="s">
        <v>59</v>
      </c>
      <c r="G38" s="23">
        <v>1</v>
      </c>
      <c r="H38" s="24">
        <v>2</v>
      </c>
      <c r="I38" s="24">
        <v>2</v>
      </c>
      <c r="J38" s="44"/>
    </row>
    <row r="39" spans="2:10" s="1" customFormat="1" ht="178.8" customHeight="1">
      <c r="B39" s="66"/>
      <c r="C39" s="71"/>
      <c r="D39" s="66"/>
      <c r="E39" s="22" t="s">
        <v>89</v>
      </c>
      <c r="F39" s="14" t="s">
        <v>71</v>
      </c>
      <c r="G39" s="14">
        <v>37</v>
      </c>
      <c r="H39" s="24">
        <v>5</v>
      </c>
      <c r="I39" s="42">
        <f>37/38*H39</f>
        <v>4.8684210526315788</v>
      </c>
      <c r="J39" s="28" t="s">
        <v>120</v>
      </c>
    </row>
    <row r="40" spans="2:10" s="1" customFormat="1" ht="31.2" customHeight="1">
      <c r="B40" s="66"/>
      <c r="C40" s="71"/>
      <c r="D40" s="66"/>
      <c r="E40" s="22" t="s">
        <v>90</v>
      </c>
      <c r="F40" s="17" t="s">
        <v>72</v>
      </c>
      <c r="G40" s="17">
        <v>0.8</v>
      </c>
      <c r="H40" s="24">
        <v>5</v>
      </c>
      <c r="I40" s="24">
        <v>5</v>
      </c>
      <c r="J40" s="28"/>
    </row>
    <row r="41" spans="2:10" s="1" customFormat="1" ht="31.2" customHeight="1">
      <c r="B41" s="66"/>
      <c r="C41" s="71"/>
      <c r="D41" s="66"/>
      <c r="E41" s="22" t="s">
        <v>67</v>
      </c>
      <c r="F41" s="14" t="s">
        <v>65</v>
      </c>
      <c r="G41" s="17">
        <v>1</v>
      </c>
      <c r="H41" s="24">
        <v>5</v>
      </c>
      <c r="I41" s="24">
        <v>5</v>
      </c>
      <c r="J41" s="41"/>
    </row>
    <row r="42" spans="2:10" s="1" customFormat="1" ht="23.25" customHeight="1">
      <c r="B42" s="66"/>
      <c r="C42" s="71"/>
      <c r="D42" s="75" t="s">
        <v>34</v>
      </c>
      <c r="E42" s="32" t="s">
        <v>35</v>
      </c>
      <c r="F42" s="8"/>
      <c r="G42" s="39" t="s">
        <v>68</v>
      </c>
      <c r="H42" s="38">
        <v>2</v>
      </c>
      <c r="I42" s="38">
        <v>0</v>
      </c>
      <c r="J42" s="43"/>
    </row>
    <row r="43" spans="2:10" s="1" customFormat="1" ht="23.25" customHeight="1">
      <c r="B43" s="66"/>
      <c r="C43" s="72"/>
      <c r="D43" s="77"/>
      <c r="E43" s="32" t="s">
        <v>36</v>
      </c>
      <c r="F43" s="8"/>
      <c r="G43" s="39" t="s">
        <v>101</v>
      </c>
      <c r="H43" s="38">
        <v>2</v>
      </c>
      <c r="I43" s="38">
        <v>0</v>
      </c>
      <c r="J43" s="28"/>
    </row>
    <row r="44" spans="2:10" s="1" customFormat="1" ht="35.4" customHeight="1">
      <c r="B44" s="66"/>
      <c r="C44" s="61" t="s">
        <v>94</v>
      </c>
      <c r="D44" s="29" t="s">
        <v>37</v>
      </c>
      <c r="E44" s="22" t="s">
        <v>38</v>
      </c>
      <c r="F44" s="24" t="s">
        <v>60</v>
      </c>
      <c r="G44" s="23">
        <v>1</v>
      </c>
      <c r="H44" s="27">
        <v>2</v>
      </c>
      <c r="I44" s="27">
        <v>2</v>
      </c>
      <c r="J44" s="28"/>
    </row>
    <row r="45" spans="2:10" s="1" customFormat="1" ht="35.4" customHeight="1">
      <c r="B45" s="66"/>
      <c r="C45" s="62"/>
      <c r="D45" s="30" t="s">
        <v>39</v>
      </c>
      <c r="E45" s="22" t="s">
        <v>40</v>
      </c>
      <c r="F45" s="24" t="s">
        <v>61</v>
      </c>
      <c r="G45" s="23">
        <v>1</v>
      </c>
      <c r="H45" s="27">
        <v>2</v>
      </c>
      <c r="I45" s="27">
        <v>2</v>
      </c>
      <c r="J45" s="28"/>
    </row>
    <row r="46" spans="2:10" s="1" customFormat="1" ht="35.4" customHeight="1">
      <c r="B46" s="66"/>
      <c r="C46" s="62"/>
      <c r="D46" s="30" t="s">
        <v>41</v>
      </c>
      <c r="E46" s="22" t="s">
        <v>42</v>
      </c>
      <c r="F46" s="23">
        <v>0.8</v>
      </c>
      <c r="G46" s="23">
        <v>0.8</v>
      </c>
      <c r="H46" s="27">
        <v>2</v>
      </c>
      <c r="I46" s="27">
        <v>2</v>
      </c>
      <c r="J46" s="25"/>
    </row>
    <row r="47" spans="2:10" s="1" customFormat="1" ht="35.4" customHeight="1">
      <c r="B47" s="66"/>
      <c r="C47" s="62"/>
      <c r="D47" s="30" t="s">
        <v>43</v>
      </c>
      <c r="E47" s="22" t="s">
        <v>44</v>
      </c>
      <c r="F47" s="24" t="s">
        <v>60</v>
      </c>
      <c r="G47" s="23">
        <v>1</v>
      </c>
      <c r="H47" s="27">
        <v>2</v>
      </c>
      <c r="I47" s="27">
        <v>2</v>
      </c>
      <c r="J47" s="28"/>
    </row>
    <row r="48" spans="2:10" s="1" customFormat="1" ht="35.4" customHeight="1">
      <c r="B48" s="66"/>
      <c r="C48" s="62"/>
      <c r="D48" s="33" t="s">
        <v>45</v>
      </c>
      <c r="E48" s="34" t="s">
        <v>46</v>
      </c>
      <c r="F48" s="24" t="s">
        <v>62</v>
      </c>
      <c r="G48" s="23">
        <v>1</v>
      </c>
      <c r="H48" s="27">
        <v>2</v>
      </c>
      <c r="I48" s="27">
        <v>2</v>
      </c>
      <c r="J48" s="28"/>
    </row>
    <row r="49" spans="2:10 16380:16382" s="1" customFormat="1" ht="108.6" customHeight="1">
      <c r="B49" s="66"/>
      <c r="C49" s="63" t="s">
        <v>93</v>
      </c>
      <c r="D49" s="35" t="s">
        <v>47</v>
      </c>
      <c r="E49" s="34" t="s">
        <v>99</v>
      </c>
      <c r="F49" s="23" t="s">
        <v>121</v>
      </c>
      <c r="G49" s="23">
        <v>0.95</v>
      </c>
      <c r="H49" s="27">
        <v>3</v>
      </c>
      <c r="I49" s="37">
        <v>2</v>
      </c>
      <c r="J49" s="28" t="s">
        <v>117</v>
      </c>
    </row>
    <row r="50" spans="2:10 16380:16382" s="1" customFormat="1" ht="123.6" customHeight="1">
      <c r="B50" s="66"/>
      <c r="C50" s="64"/>
      <c r="D50" s="24" t="s">
        <v>48</v>
      </c>
      <c r="E50" s="31" t="s">
        <v>115</v>
      </c>
      <c r="F50" s="23" t="s">
        <v>122</v>
      </c>
      <c r="G50" s="23">
        <v>0.95</v>
      </c>
      <c r="H50" s="27">
        <v>3</v>
      </c>
      <c r="I50" s="37">
        <v>2</v>
      </c>
      <c r="J50" s="28" t="s">
        <v>118</v>
      </c>
    </row>
    <row r="51" spans="2:10 16380:16382" s="1" customFormat="1" ht="105.6" customHeight="1">
      <c r="B51" s="66"/>
      <c r="C51" s="65"/>
      <c r="D51" s="24" t="s">
        <v>75</v>
      </c>
      <c r="E51" s="31" t="s">
        <v>116</v>
      </c>
      <c r="F51" s="23" t="s">
        <v>123</v>
      </c>
      <c r="G51" s="23">
        <v>0.95</v>
      </c>
      <c r="H51" s="27">
        <v>4</v>
      </c>
      <c r="I51" s="37">
        <v>3</v>
      </c>
      <c r="J51" s="28" t="s">
        <v>119</v>
      </c>
    </row>
    <row r="52" spans="2:10 16380:16382" s="1" customFormat="1" ht="23.25" customHeight="1">
      <c r="B52" s="80" t="s">
        <v>49</v>
      </c>
      <c r="C52" s="81"/>
      <c r="D52" s="81"/>
      <c r="E52" s="81"/>
      <c r="F52" s="81"/>
      <c r="G52" s="81"/>
      <c r="H52" s="82"/>
      <c r="I52" s="42">
        <f>J4+SUM(I14:I51)</f>
        <v>91.868421052631575</v>
      </c>
      <c r="J52" s="28"/>
    </row>
    <row r="53" spans="2:10 16380:16382" s="1" customFormat="1" ht="23.25" customHeight="1">
      <c r="B53" s="57" t="s">
        <v>50</v>
      </c>
      <c r="C53" s="58"/>
      <c r="D53" s="58"/>
      <c r="E53" s="58"/>
      <c r="F53" s="58"/>
      <c r="G53" s="58"/>
      <c r="H53" s="58"/>
      <c r="I53" s="58"/>
      <c r="J53" s="59"/>
    </row>
    <row r="54" spans="2:10 16380:16382" s="2" customFormat="1" ht="45.9" customHeight="1">
      <c r="B54" s="60" t="s">
        <v>51</v>
      </c>
      <c r="C54" s="60"/>
      <c r="D54" s="60"/>
      <c r="E54" s="60"/>
      <c r="F54" s="60"/>
      <c r="G54" s="60"/>
      <c r="H54" s="60"/>
      <c r="I54" s="60"/>
      <c r="J54" s="60"/>
    </row>
    <row r="55" spans="2:10 16380:16382" s="2" customFormat="1" ht="42.75" customHeight="1">
      <c r="B55" s="60" t="s">
        <v>52</v>
      </c>
      <c r="C55" s="60"/>
      <c r="D55" s="60"/>
      <c r="E55" s="60"/>
      <c r="F55" s="60"/>
      <c r="G55" s="60"/>
      <c r="H55" s="60"/>
      <c r="I55" s="60"/>
      <c r="J55" s="60"/>
    </row>
    <row r="56" spans="2:10 16380:16382" s="1" customFormat="1" ht="14.4"/>
    <row r="57" spans="2:10 16380:16382" s="1" customFormat="1" ht="14.4"/>
    <row r="58" spans="2:10 16380:16382" s="1" customFormat="1" ht="14.4"/>
    <row r="59" spans="2:10 16380:16382" s="1" customFormat="1" ht="14.4"/>
    <row r="60" spans="2:10 16380:16382" s="1" customFormat="1">
      <c r="XEZ60" s="3"/>
      <c r="XFA60" s="3"/>
      <c r="XFB60" s="3"/>
    </row>
  </sheetData>
  <mergeCells count="34">
    <mergeCell ref="C11:E11"/>
    <mergeCell ref="F11:J11"/>
    <mergeCell ref="C12:E12"/>
    <mergeCell ref="F12:J12"/>
    <mergeCell ref="B52:H52"/>
    <mergeCell ref="B7:B12"/>
    <mergeCell ref="C7:E7"/>
    <mergeCell ref="F7:J7"/>
    <mergeCell ref="C8:E8"/>
    <mergeCell ref="F8:J8"/>
    <mergeCell ref="C9:E9"/>
    <mergeCell ref="F9:J9"/>
    <mergeCell ref="C10:E10"/>
    <mergeCell ref="F10:J10"/>
    <mergeCell ref="B53:J53"/>
    <mergeCell ref="B54:J54"/>
    <mergeCell ref="B55:J55"/>
    <mergeCell ref="C44:C48"/>
    <mergeCell ref="C49:C51"/>
    <mergeCell ref="B13:B51"/>
    <mergeCell ref="D24:D38"/>
    <mergeCell ref="C24:C43"/>
    <mergeCell ref="C14:C23"/>
    <mergeCell ref="D14:D17"/>
    <mergeCell ref="D18:D19"/>
    <mergeCell ref="D39:D41"/>
    <mergeCell ref="D42:D43"/>
    <mergeCell ref="B1:J1"/>
    <mergeCell ref="C2:J2"/>
    <mergeCell ref="B3:B6"/>
    <mergeCell ref="G3:H3"/>
    <mergeCell ref="G4:H4"/>
    <mergeCell ref="G5:H5"/>
    <mergeCell ref="G6:H6"/>
  </mergeCells>
  <phoneticPr fontId="8" type="noConversion"/>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省级部门（单位）整体支出绩效自评表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Microsoft</cp:lastModifiedBy>
  <cp:lastPrinted>2020-05-11T09:03:57Z</cp:lastPrinted>
  <dcterms:created xsi:type="dcterms:W3CDTF">2018-12-05T00:45:00Z</dcterms:created>
  <dcterms:modified xsi:type="dcterms:W3CDTF">2020-08-19T08:28:58Z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2052-11.1.0.9440</vt:lpwstr>
  </property>
</Properties>
</file>